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Intro" sheetId="3" r:id="rId1"/>
    <sheet name="Expense Sheet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0" i="1" l="1"/>
  <c r="R19" i="1"/>
  <c r="R18" i="1"/>
  <c r="R17" i="1"/>
  <c r="R16" i="1"/>
  <c r="R15" i="1"/>
  <c r="R14" i="1"/>
  <c r="R13" i="1"/>
  <c r="R12" i="1"/>
  <c r="R10" i="1"/>
  <c r="M29" i="1" l="1"/>
  <c r="K29" i="1"/>
  <c r="O8" i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9" i="1" s="1"/>
</calcChain>
</file>

<file path=xl/sharedStrings.xml><?xml version="1.0" encoding="utf-8"?>
<sst xmlns="http://schemas.openxmlformats.org/spreadsheetml/2006/main" count="121" uniqueCount="88">
  <si>
    <t>XYZ Company Name</t>
  </si>
  <si>
    <t>Cash Expense Sheet</t>
  </si>
  <si>
    <t>For the month of June-2025</t>
  </si>
  <si>
    <t xml:space="preserve">Date </t>
  </si>
  <si>
    <t>Head of Account</t>
  </si>
  <si>
    <t xml:space="preserve">Descriptions </t>
  </si>
  <si>
    <t>Voucher No</t>
  </si>
  <si>
    <t>Paid to</t>
  </si>
  <si>
    <t xml:space="preserve">Opening Balance </t>
  </si>
  <si>
    <t>CPV-001</t>
  </si>
  <si>
    <t>CPV-002</t>
  </si>
  <si>
    <t>CPV-003</t>
  </si>
  <si>
    <t>CPV-004</t>
  </si>
  <si>
    <t>CPV-005</t>
  </si>
  <si>
    <t>CPV-006</t>
  </si>
  <si>
    <t>CPV-007</t>
  </si>
  <si>
    <t>CPV-008</t>
  </si>
  <si>
    <t>CPV-009</t>
  </si>
  <si>
    <t>CPV-010</t>
  </si>
  <si>
    <t>CPV-011</t>
  </si>
  <si>
    <t>CPV-012</t>
  </si>
  <si>
    <t>CPV-013</t>
  </si>
  <si>
    <t>CPV-014</t>
  </si>
  <si>
    <t>CPV-015</t>
  </si>
  <si>
    <t>CPV-016</t>
  </si>
  <si>
    <t>CPV-017</t>
  </si>
  <si>
    <t>CPV-018</t>
  </si>
  <si>
    <t>CPV-019</t>
  </si>
  <si>
    <t>Cash received against cheque no ------------</t>
  </si>
  <si>
    <t xml:space="preserve">Total </t>
  </si>
  <si>
    <t>Balance (Rs)</t>
  </si>
  <si>
    <t>Payment (Rs)</t>
  </si>
  <si>
    <t>Receipt (Rs)</t>
  </si>
  <si>
    <t>Awais</t>
  </si>
  <si>
    <t>Abbas</t>
  </si>
  <si>
    <t>Junaid</t>
  </si>
  <si>
    <t xml:space="preserve">Nasir </t>
  </si>
  <si>
    <t xml:space="preserve">Hassan </t>
  </si>
  <si>
    <t>Wasiq</t>
  </si>
  <si>
    <t>Haroon</t>
  </si>
  <si>
    <t>Ahsanullah</t>
  </si>
  <si>
    <t>Sibghat</t>
  </si>
  <si>
    <t>Faisal</t>
  </si>
  <si>
    <t>Monthly Gas bill Paid</t>
  </si>
  <si>
    <t>Traveling Claimed paid to Saggar</t>
  </si>
  <si>
    <t>Water refill 3 bottles (220*3)</t>
  </si>
  <si>
    <t>Three months grocery Milk, Coffee, Tea etc</t>
  </si>
  <si>
    <t>Three months grocery Tissues &amp; other cleaning items etc</t>
  </si>
  <si>
    <t>Electricity Bill of office for the month of May, 2025</t>
  </si>
  <si>
    <t>Maintenance Bill of office for the month of May, 2025</t>
  </si>
  <si>
    <t>Biscuits for guests</t>
  </si>
  <si>
    <t>Hair Brush+ Sheets+towel+mirror cleaner</t>
  </si>
  <si>
    <t xml:space="preserve">Cash received </t>
  </si>
  <si>
    <t>Meals &amp; Entertainment</t>
  </si>
  <si>
    <t>Repairs made in office premises</t>
  </si>
  <si>
    <t>Repairs &amp; Maintenance</t>
  </si>
  <si>
    <t>Evo Load - 0304-0000000</t>
  </si>
  <si>
    <t>Internet Expense</t>
  </si>
  <si>
    <t>Cleaning &amp; Janitorial</t>
  </si>
  <si>
    <t>Heat, Light &amp; Electricity</t>
  </si>
  <si>
    <t>Payment for lunch</t>
  </si>
  <si>
    <t>Medical Expense</t>
  </si>
  <si>
    <t>Travelling Expense</t>
  </si>
  <si>
    <t>Water pipe for office</t>
  </si>
  <si>
    <t>Office Supplies</t>
  </si>
  <si>
    <t>PTCL Bill -  051-0000000</t>
  </si>
  <si>
    <t>Medical bills of Hassan Paid</t>
  </si>
  <si>
    <t>Opening Balance</t>
  </si>
  <si>
    <t>Expenses:</t>
  </si>
  <si>
    <t>Closing Balance</t>
  </si>
  <si>
    <t xml:space="preserve">Amount </t>
  </si>
  <si>
    <t>Nil</t>
  </si>
  <si>
    <t>THE FINANCE DESK</t>
  </si>
  <si>
    <t>SEREVICES WE OFFERED:</t>
  </si>
  <si>
    <r>
      <t xml:space="preserve"> </t>
    </r>
    <r>
      <rPr>
        <b/>
        <sz val="11"/>
        <color theme="1"/>
        <rFont val="Calibri"/>
        <family val="2"/>
        <scheme val="minor"/>
      </rPr>
      <t>Corporate Services:</t>
    </r>
  </si>
  <si>
    <r>
      <t>1-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Calibri"/>
        <family val="2"/>
        <scheme val="minor"/>
      </rPr>
      <t>Company Registration in SECP</t>
    </r>
  </si>
  <si>
    <r>
      <t>2-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Calibri"/>
        <family val="2"/>
        <scheme val="minor"/>
      </rPr>
      <t>Company Registration in FBR</t>
    </r>
  </si>
  <si>
    <r>
      <t>3-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Calibri"/>
        <family val="2"/>
        <scheme val="minor"/>
      </rPr>
      <t>SECP returns filing</t>
    </r>
  </si>
  <si>
    <t>Taxation:</t>
  </si>
  <si>
    <r>
      <t>1-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Calibri"/>
        <family val="2"/>
        <scheme val="minor"/>
      </rPr>
      <t>Individual Income Tax Return</t>
    </r>
  </si>
  <si>
    <r>
      <t>2-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Calibri"/>
        <family val="2"/>
        <scheme val="minor"/>
      </rPr>
      <t>Company Income Tax Return</t>
    </r>
  </si>
  <si>
    <r>
      <t>3-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Calibri"/>
        <family val="2"/>
        <scheme val="minor"/>
      </rPr>
      <t>Sales Tax, Withholding TAX</t>
    </r>
  </si>
  <si>
    <t>Accounting:</t>
  </si>
  <si>
    <r>
      <t>1-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Calibri"/>
        <family val="2"/>
        <scheme val="minor"/>
      </rPr>
      <t>Bookkeeping</t>
    </r>
  </si>
  <si>
    <r>
      <t>2-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Calibri"/>
        <family val="2"/>
        <scheme val="minor"/>
      </rPr>
      <t xml:space="preserve">Payroll Management </t>
    </r>
  </si>
  <si>
    <r>
      <t>3-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Calibri"/>
        <family val="2"/>
        <scheme val="minor"/>
      </rPr>
      <t>Financial Statements Preparing</t>
    </r>
  </si>
  <si>
    <r>
      <t>4-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Calibri"/>
        <family val="2"/>
        <scheme val="minor"/>
      </rPr>
      <t>Bank/Cash Reconciliation</t>
    </r>
  </si>
  <si>
    <r>
      <t>5-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Calibri"/>
        <family val="2"/>
        <scheme val="minor"/>
      </rPr>
      <t>Budgeting &amp; Forecasting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</si>
</sst>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7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double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43" fontId="0" fillId="0" borderId="0" xfId="1" applyFont="1"/>
    <xf numFmtId="43" fontId="0" fillId="0" borderId="0" xfId="1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0" fontId="2" fillId="0" borderId="0" xfId="2"/>
    <xf numFmtId="43" fontId="2" fillId="0" borderId="0" xfId="2" applyNumberFormat="1"/>
    <xf numFmtId="43" fontId="3" fillId="0" borderId="0" xfId="1" applyFont="1"/>
    <xf numFmtId="0" fontId="0" fillId="0" borderId="1" xfId="0" applyBorder="1"/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 wrapText="1"/>
    </xf>
    <xf numFmtId="43" fontId="0" fillId="0" borderId="2" xfId="1" applyFont="1" applyBorder="1"/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2" borderId="7" xfId="1" applyNumberFormat="1" applyFont="1" applyFill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0" xfId="0" applyBorder="1"/>
    <xf numFmtId="15" fontId="0" fillId="0" borderId="6" xfId="0" applyNumberFormat="1" applyBorder="1"/>
    <xf numFmtId="15" fontId="0" fillId="0" borderId="7" xfId="0" applyNumberFormat="1" applyBorder="1"/>
    <xf numFmtId="15" fontId="0" fillId="0" borderId="8" xfId="0" applyNumberFormat="1" applyBorder="1"/>
    <xf numFmtId="0" fontId="0" fillId="0" borderId="7" xfId="0" applyFill="1" applyBorder="1"/>
    <xf numFmtId="0" fontId="0" fillId="0" borderId="7" xfId="0" applyBorder="1"/>
    <xf numFmtId="0" fontId="0" fillId="0" borderId="8" xfId="0" applyFill="1" applyBorder="1"/>
    <xf numFmtId="43" fontId="0" fillId="0" borderId="6" xfId="1" applyFont="1" applyBorder="1" applyAlignment="1">
      <alignment horizontal="center" vertical="center"/>
    </xf>
    <xf numFmtId="43" fontId="0" fillId="0" borderId="7" xfId="1" applyFont="1" applyBorder="1" applyAlignment="1">
      <alignment horizontal="center" vertical="center"/>
    </xf>
    <xf numFmtId="43" fontId="0" fillId="0" borderId="8" xfId="1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3" fillId="0" borderId="9" xfId="0" applyFont="1" applyFill="1" applyBorder="1" applyAlignment="1">
      <alignment horizontal="center" vertical="center"/>
    </xf>
    <xf numFmtId="43" fontId="3" fillId="0" borderId="9" xfId="1" applyFont="1" applyBorder="1"/>
    <xf numFmtId="0" fontId="0" fillId="0" borderId="10" xfId="0" applyBorder="1" applyAlignment="1">
      <alignment horizontal="center" vertical="center"/>
    </xf>
    <xf numFmtId="43" fontId="0" fillId="0" borderId="11" xfId="1" applyFont="1" applyBorder="1"/>
    <xf numFmtId="0" fontId="0" fillId="0" borderId="12" xfId="0" applyBorder="1" applyAlignment="1">
      <alignment horizontal="center" vertical="center"/>
    </xf>
    <xf numFmtId="43" fontId="0" fillId="0" borderId="13" xfId="1" applyFont="1" applyBorder="1"/>
    <xf numFmtId="0" fontId="0" fillId="0" borderId="14" xfId="0" applyBorder="1" applyAlignment="1">
      <alignment horizontal="center" vertical="center"/>
    </xf>
    <xf numFmtId="43" fontId="0" fillId="0" borderId="15" xfId="1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2" borderId="0" xfId="0" applyFill="1"/>
    <xf numFmtId="0" fontId="4" fillId="2" borderId="0" xfId="0" applyFont="1" applyFill="1" applyAlignment="1">
      <alignment horizontal="left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left" vertical="center" indent="5"/>
    </xf>
    <xf numFmtId="0" fontId="3" fillId="2" borderId="0" xfId="0" applyFont="1" applyFill="1" applyAlignment="1">
      <alignment vertical="center"/>
    </xf>
  </cellXfs>
  <cellStyles count="3">
    <cellStyle name="Comma" xfId="1" builtinId="3"/>
    <cellStyle name="Explanatory Text" xfId="2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104775</xdr:rowOff>
    </xdr:from>
    <xdr:to>
      <xdr:col>1</xdr:col>
      <xdr:colOff>570473</xdr:colOff>
      <xdr:row>5</xdr:row>
      <xdr:rowOff>152400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04775"/>
          <a:ext cx="894323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>
      <selection activeCell="K12" sqref="K12"/>
    </sheetView>
  </sheetViews>
  <sheetFormatPr defaultRowHeight="15" x14ac:dyDescent="0.25"/>
  <sheetData>
    <row r="1" spans="1:8" x14ac:dyDescent="0.25">
      <c r="A1" s="41"/>
      <c r="B1" s="41"/>
      <c r="C1" s="41"/>
      <c r="D1" s="41"/>
      <c r="E1" s="41"/>
      <c r="F1" s="41"/>
      <c r="G1" s="41"/>
      <c r="H1" s="41"/>
    </row>
    <row r="2" spans="1:8" x14ac:dyDescent="0.25">
      <c r="A2" s="41"/>
      <c r="B2" s="41"/>
      <c r="C2" s="41"/>
      <c r="D2" s="41"/>
      <c r="E2" s="41"/>
      <c r="F2" s="41"/>
      <c r="G2" s="41"/>
      <c r="H2" s="41"/>
    </row>
    <row r="3" spans="1:8" ht="15" customHeight="1" x14ac:dyDescent="0.25">
      <c r="A3" s="41"/>
      <c r="B3" s="41"/>
      <c r="C3" s="42" t="s">
        <v>72</v>
      </c>
      <c r="D3" s="42"/>
      <c r="E3" s="42"/>
      <c r="F3" s="42"/>
      <c r="G3" s="42"/>
      <c r="H3" s="41"/>
    </row>
    <row r="4" spans="1:8" ht="15" customHeight="1" x14ac:dyDescent="0.25">
      <c r="A4" s="41"/>
      <c r="B4" s="41"/>
      <c r="C4" s="42"/>
      <c r="D4" s="42"/>
      <c r="E4" s="42"/>
      <c r="F4" s="42"/>
      <c r="G4" s="42"/>
      <c r="H4" s="41"/>
    </row>
    <row r="5" spans="1:8" x14ac:dyDescent="0.25">
      <c r="A5" s="41"/>
      <c r="B5" s="41"/>
      <c r="C5" s="41"/>
      <c r="D5" s="41"/>
      <c r="E5" s="41"/>
      <c r="F5" s="41"/>
      <c r="G5" s="41"/>
      <c r="H5" s="41"/>
    </row>
    <row r="6" spans="1:8" x14ac:dyDescent="0.25">
      <c r="A6" s="41"/>
      <c r="B6" s="41"/>
      <c r="C6" s="41"/>
      <c r="D6" s="41"/>
      <c r="E6" s="41"/>
      <c r="F6" s="41"/>
      <c r="G6" s="41"/>
      <c r="H6" s="41"/>
    </row>
    <row r="7" spans="1:8" x14ac:dyDescent="0.25">
      <c r="A7" s="41"/>
      <c r="B7" s="41"/>
      <c r="C7" s="41"/>
      <c r="D7" s="41"/>
      <c r="E7" s="41"/>
      <c r="F7" s="41"/>
      <c r="G7" s="41"/>
      <c r="H7" s="41"/>
    </row>
    <row r="8" spans="1:8" x14ac:dyDescent="0.25">
      <c r="A8" s="41"/>
      <c r="B8" s="41" t="s">
        <v>73</v>
      </c>
      <c r="C8" s="41"/>
      <c r="D8" s="41"/>
      <c r="E8" s="41"/>
      <c r="F8" s="41"/>
      <c r="G8" s="41"/>
      <c r="H8" s="41"/>
    </row>
    <row r="9" spans="1:8" x14ac:dyDescent="0.25">
      <c r="A9" s="41"/>
      <c r="B9" s="41"/>
      <c r="C9" s="41"/>
      <c r="D9" s="41"/>
      <c r="E9" s="41"/>
      <c r="F9" s="41"/>
      <c r="G9" s="41"/>
      <c r="H9" s="41"/>
    </row>
    <row r="10" spans="1:8" x14ac:dyDescent="0.25">
      <c r="A10" s="41"/>
      <c r="B10" s="41"/>
      <c r="C10" s="41"/>
      <c r="D10" s="41"/>
      <c r="E10" s="41"/>
      <c r="F10" s="41"/>
      <c r="G10" s="41"/>
      <c r="H10" s="41"/>
    </row>
    <row r="11" spans="1:8" x14ac:dyDescent="0.25">
      <c r="A11" s="41"/>
      <c r="B11" s="43" t="s">
        <v>74</v>
      </c>
      <c r="C11" s="41"/>
      <c r="D11" s="41"/>
      <c r="E11" s="41"/>
      <c r="F11" s="41"/>
      <c r="G11" s="41"/>
      <c r="H11" s="41"/>
    </row>
    <row r="12" spans="1:8" x14ac:dyDescent="0.25">
      <c r="A12" s="41"/>
      <c r="B12" s="44" t="s">
        <v>75</v>
      </c>
      <c r="C12" s="41"/>
      <c r="D12" s="41"/>
      <c r="E12" s="41"/>
      <c r="F12" s="41"/>
      <c r="G12" s="41"/>
      <c r="H12" s="41"/>
    </row>
    <row r="13" spans="1:8" x14ac:dyDescent="0.25">
      <c r="A13" s="41"/>
      <c r="B13" s="44" t="s">
        <v>76</v>
      </c>
      <c r="C13" s="41"/>
      <c r="D13" s="41"/>
      <c r="E13" s="41"/>
      <c r="F13" s="41"/>
      <c r="G13" s="41"/>
      <c r="H13" s="41"/>
    </row>
    <row r="14" spans="1:8" x14ac:dyDescent="0.25">
      <c r="A14" s="41"/>
      <c r="B14" s="44" t="s">
        <v>77</v>
      </c>
      <c r="C14" s="41"/>
      <c r="D14" s="41"/>
      <c r="E14" s="41"/>
      <c r="F14" s="41"/>
      <c r="G14" s="41"/>
      <c r="H14" s="41"/>
    </row>
    <row r="15" spans="1:8" x14ac:dyDescent="0.25">
      <c r="A15" s="41"/>
      <c r="B15" s="44"/>
      <c r="C15" s="41"/>
      <c r="D15" s="41"/>
      <c r="E15" s="41"/>
      <c r="F15" s="41"/>
      <c r="G15" s="41"/>
      <c r="H15" s="41"/>
    </row>
    <row r="16" spans="1:8" x14ac:dyDescent="0.25">
      <c r="A16" s="41"/>
      <c r="B16" s="44"/>
      <c r="C16" s="41"/>
      <c r="D16" s="41"/>
      <c r="E16" s="41"/>
      <c r="F16" s="41"/>
      <c r="G16" s="41"/>
      <c r="H16" s="41"/>
    </row>
    <row r="17" spans="1:8" x14ac:dyDescent="0.25">
      <c r="A17" s="41"/>
      <c r="B17" s="45" t="s">
        <v>78</v>
      </c>
      <c r="C17" s="41"/>
      <c r="D17" s="41"/>
      <c r="E17" s="41"/>
      <c r="F17" s="41"/>
      <c r="G17" s="41"/>
      <c r="H17" s="41"/>
    </row>
    <row r="18" spans="1:8" x14ac:dyDescent="0.25">
      <c r="A18" s="41"/>
      <c r="B18" s="44" t="s">
        <v>79</v>
      </c>
      <c r="C18" s="41"/>
      <c r="D18" s="41"/>
      <c r="E18" s="41"/>
      <c r="F18" s="41"/>
      <c r="G18" s="41"/>
      <c r="H18" s="41"/>
    </row>
    <row r="19" spans="1:8" x14ac:dyDescent="0.25">
      <c r="A19" s="41"/>
      <c r="B19" s="44" t="s">
        <v>80</v>
      </c>
      <c r="C19" s="41"/>
      <c r="D19" s="41"/>
      <c r="E19" s="41"/>
      <c r="F19" s="41"/>
      <c r="G19" s="41"/>
      <c r="H19" s="41"/>
    </row>
    <row r="20" spans="1:8" x14ac:dyDescent="0.25">
      <c r="A20" s="41"/>
      <c r="B20" s="44" t="s">
        <v>81</v>
      </c>
      <c r="C20" s="41"/>
      <c r="D20" s="41"/>
      <c r="E20" s="41"/>
      <c r="F20" s="41"/>
      <c r="G20" s="41"/>
      <c r="H20" s="41"/>
    </row>
    <row r="21" spans="1:8" x14ac:dyDescent="0.25">
      <c r="A21" s="41"/>
      <c r="B21" s="44"/>
      <c r="C21" s="41"/>
      <c r="D21" s="41"/>
      <c r="E21" s="41"/>
      <c r="F21" s="41"/>
      <c r="G21" s="41"/>
      <c r="H21" s="41"/>
    </row>
    <row r="22" spans="1:8" x14ac:dyDescent="0.25">
      <c r="A22" s="41"/>
      <c r="B22" s="44"/>
      <c r="C22" s="41"/>
      <c r="D22" s="41"/>
      <c r="E22" s="41"/>
      <c r="F22" s="41"/>
      <c r="G22" s="41"/>
      <c r="H22" s="41"/>
    </row>
    <row r="23" spans="1:8" x14ac:dyDescent="0.25">
      <c r="A23" s="41"/>
      <c r="B23" s="45" t="s">
        <v>82</v>
      </c>
      <c r="C23" s="41"/>
      <c r="D23" s="41"/>
      <c r="E23" s="41"/>
      <c r="F23" s="41"/>
      <c r="G23" s="41"/>
      <c r="H23" s="41"/>
    </row>
    <row r="24" spans="1:8" x14ac:dyDescent="0.25">
      <c r="A24" s="41"/>
      <c r="B24" s="44" t="s">
        <v>83</v>
      </c>
      <c r="C24" s="41"/>
      <c r="D24" s="41"/>
      <c r="E24" s="41"/>
      <c r="F24" s="41"/>
      <c r="G24" s="41"/>
      <c r="H24" s="41"/>
    </row>
    <row r="25" spans="1:8" x14ac:dyDescent="0.25">
      <c r="A25" s="41"/>
      <c r="B25" s="44" t="s">
        <v>84</v>
      </c>
      <c r="C25" s="41"/>
      <c r="D25" s="41"/>
      <c r="E25" s="41"/>
      <c r="F25" s="41"/>
      <c r="G25" s="41"/>
      <c r="H25" s="41"/>
    </row>
    <row r="26" spans="1:8" x14ac:dyDescent="0.25">
      <c r="A26" s="41"/>
      <c r="B26" s="44" t="s">
        <v>85</v>
      </c>
      <c r="C26" s="41"/>
      <c r="D26" s="41"/>
      <c r="E26" s="41"/>
      <c r="F26" s="41"/>
      <c r="G26" s="41"/>
      <c r="H26" s="41"/>
    </row>
    <row r="27" spans="1:8" x14ac:dyDescent="0.25">
      <c r="A27" s="41"/>
      <c r="B27" s="44" t="s">
        <v>86</v>
      </c>
      <c r="C27" s="41"/>
      <c r="D27" s="41"/>
      <c r="E27" s="41"/>
      <c r="F27" s="41"/>
      <c r="G27" s="41"/>
      <c r="H27" s="41"/>
    </row>
    <row r="28" spans="1:8" x14ac:dyDescent="0.25">
      <c r="A28" s="41"/>
      <c r="B28" s="44" t="s">
        <v>87</v>
      </c>
      <c r="C28" s="41"/>
      <c r="D28" s="41"/>
      <c r="E28" s="41"/>
      <c r="F28" s="41"/>
      <c r="G28" s="41"/>
      <c r="H28" s="41"/>
    </row>
    <row r="29" spans="1:8" x14ac:dyDescent="0.25">
      <c r="A29" s="41"/>
      <c r="B29" s="41"/>
      <c r="C29" s="41"/>
      <c r="D29" s="41"/>
      <c r="E29" s="41"/>
      <c r="F29" s="41"/>
      <c r="G29" s="41"/>
      <c r="H29" s="41"/>
    </row>
    <row r="30" spans="1:8" x14ac:dyDescent="0.25">
      <c r="A30" s="41"/>
      <c r="B30" s="41"/>
      <c r="C30" s="41"/>
      <c r="D30" s="41"/>
      <c r="E30" s="41"/>
      <c r="F30" s="41"/>
      <c r="G30" s="41"/>
      <c r="H30" s="41"/>
    </row>
    <row r="31" spans="1:8" x14ac:dyDescent="0.25">
      <c r="A31" s="41"/>
      <c r="B31" s="41"/>
      <c r="C31" s="41"/>
      <c r="D31" s="41"/>
      <c r="E31" s="41"/>
      <c r="F31" s="41"/>
      <c r="G31" s="41"/>
      <c r="H31" s="41"/>
    </row>
    <row r="32" spans="1:8" x14ac:dyDescent="0.25">
      <c r="A32" s="41"/>
      <c r="B32" s="41"/>
      <c r="C32" s="41"/>
      <c r="D32" s="41"/>
      <c r="E32" s="41"/>
      <c r="F32" s="41"/>
      <c r="G32" s="41"/>
      <c r="H32" s="41"/>
    </row>
    <row r="33" spans="1:8" x14ac:dyDescent="0.25">
      <c r="A33" s="41"/>
      <c r="B33" s="41"/>
      <c r="C33" s="41"/>
      <c r="D33" s="41"/>
      <c r="E33" s="41"/>
      <c r="F33" s="41"/>
      <c r="G33" s="41"/>
      <c r="H33" s="41"/>
    </row>
    <row r="34" spans="1:8" x14ac:dyDescent="0.25">
      <c r="A34" s="41"/>
      <c r="B34" s="41"/>
      <c r="C34" s="41"/>
      <c r="D34" s="41"/>
      <c r="E34" s="41"/>
      <c r="F34" s="41"/>
      <c r="G34" s="41"/>
      <c r="H34" s="41"/>
    </row>
    <row r="35" spans="1:8" x14ac:dyDescent="0.25">
      <c r="A35" s="41"/>
      <c r="B35" s="41"/>
      <c r="C35" s="41"/>
      <c r="D35" s="41"/>
      <c r="E35" s="41"/>
      <c r="F35" s="41"/>
      <c r="G35" s="41"/>
      <c r="H35" s="41"/>
    </row>
  </sheetData>
  <mergeCells count="1">
    <mergeCell ref="C3:G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workbookViewId="0">
      <selection activeCell="U20" sqref="U20"/>
    </sheetView>
  </sheetViews>
  <sheetFormatPr defaultRowHeight="15" x14ac:dyDescent="0.25"/>
  <cols>
    <col min="1" max="1" width="9.42578125" bestFit="1" customWidth="1"/>
    <col min="2" max="2" width="1.140625" customWidth="1"/>
    <col min="3" max="3" width="23.28515625" customWidth="1"/>
    <col min="4" max="4" width="1.140625" customWidth="1"/>
    <col min="5" max="5" width="52.140625" bestFit="1" customWidth="1"/>
    <col min="6" max="6" width="1.140625" customWidth="1"/>
    <col min="7" max="7" width="11.42578125" bestFit="1" customWidth="1"/>
    <col min="8" max="8" width="1.140625" customWidth="1"/>
    <col min="9" max="9" width="10.5703125" customWidth="1"/>
    <col min="10" max="10" width="1.140625" customWidth="1"/>
    <col min="11" max="11" width="11.28515625" style="3" customWidth="1"/>
    <col min="12" max="12" width="1.140625" customWidth="1"/>
    <col min="13" max="13" width="12.7109375" style="3" customWidth="1"/>
    <col min="14" max="14" width="1.140625" customWidth="1"/>
    <col min="15" max="15" width="11.42578125" style="3" customWidth="1"/>
    <col min="17" max="17" width="21.85546875" bestFit="1" customWidth="1"/>
    <col min="18" max="18" width="12.5703125" style="3" customWidth="1"/>
  </cols>
  <sheetData>
    <row r="1" spans="1:21" x14ac:dyDescent="0.2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8"/>
      <c r="L1" s="7"/>
      <c r="M1" s="8"/>
      <c r="N1" s="7"/>
      <c r="O1" s="8"/>
    </row>
    <row r="2" spans="1:21" x14ac:dyDescent="0.2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8"/>
      <c r="L2" s="7"/>
      <c r="M2" s="8"/>
      <c r="N2" s="7"/>
      <c r="O2" s="8"/>
    </row>
    <row r="3" spans="1:21" x14ac:dyDescent="0.25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8"/>
      <c r="L3" s="7"/>
      <c r="M3" s="8"/>
      <c r="N3" s="7"/>
      <c r="O3" s="8"/>
    </row>
    <row r="4" spans="1:21" ht="15.75" thickBot="1" x14ac:dyDescent="0.3"/>
    <row r="5" spans="1:21" ht="27.75" customHeight="1" thickBot="1" x14ac:dyDescent="0.3">
      <c r="A5" s="12" t="s">
        <v>3</v>
      </c>
      <c r="B5" s="2"/>
      <c r="C5" s="12" t="s">
        <v>4</v>
      </c>
      <c r="D5" s="2"/>
      <c r="E5" s="12" t="s">
        <v>5</v>
      </c>
      <c r="F5" s="2"/>
      <c r="G5" s="12" t="s">
        <v>6</v>
      </c>
      <c r="H5" s="2"/>
      <c r="I5" s="12" t="s">
        <v>7</v>
      </c>
      <c r="J5" s="2"/>
      <c r="K5" s="13" t="s">
        <v>32</v>
      </c>
      <c r="L5" s="2"/>
      <c r="M5" s="13" t="s">
        <v>31</v>
      </c>
      <c r="N5" s="2"/>
      <c r="O5" s="13" t="s">
        <v>30</v>
      </c>
    </row>
    <row r="6" spans="1:21" ht="6.75" customHeight="1" thickBot="1" x14ac:dyDescent="0.3">
      <c r="A6" s="5"/>
      <c r="B6" s="2"/>
      <c r="C6" s="5"/>
      <c r="D6" s="2"/>
      <c r="E6" s="5"/>
      <c r="F6" s="2"/>
      <c r="G6" s="5"/>
      <c r="H6" s="2"/>
      <c r="I6" s="5"/>
      <c r="J6" s="2"/>
      <c r="K6" s="6"/>
      <c r="L6" s="2"/>
      <c r="M6" s="6"/>
      <c r="N6" s="2"/>
      <c r="O6" s="6"/>
    </row>
    <row r="7" spans="1:21" ht="19.5" customHeight="1" x14ac:dyDescent="0.25">
      <c r="A7" s="20">
        <v>45809</v>
      </c>
      <c r="C7" s="15"/>
      <c r="D7" s="1"/>
      <c r="E7" s="15" t="s">
        <v>8</v>
      </c>
      <c r="F7" s="1"/>
      <c r="G7" s="15"/>
      <c r="H7" s="1"/>
      <c r="I7" s="15"/>
      <c r="J7" s="1"/>
      <c r="K7" s="26"/>
      <c r="L7" s="1"/>
      <c r="M7" s="26"/>
      <c r="N7" s="1"/>
      <c r="O7" s="26"/>
    </row>
    <row r="8" spans="1:21" ht="19.5" customHeight="1" x14ac:dyDescent="0.25">
      <c r="A8" s="21">
        <v>45809</v>
      </c>
      <c r="C8" s="16" t="s">
        <v>52</v>
      </c>
      <c r="D8" s="1"/>
      <c r="E8" s="29" t="s">
        <v>28</v>
      </c>
      <c r="F8" s="1"/>
      <c r="G8" s="16"/>
      <c r="H8" s="1"/>
      <c r="I8" s="16"/>
      <c r="J8" s="1"/>
      <c r="K8" s="27">
        <v>200000</v>
      </c>
      <c r="L8" s="1"/>
      <c r="M8" s="27">
        <v>0</v>
      </c>
      <c r="N8" s="1"/>
      <c r="O8" s="27">
        <f>+O7+K8-M8</f>
        <v>200000</v>
      </c>
      <c r="R8" s="9" t="s">
        <v>70</v>
      </c>
    </row>
    <row r="9" spans="1:21" ht="19.5" customHeight="1" x14ac:dyDescent="0.25">
      <c r="A9" s="21">
        <v>45809</v>
      </c>
      <c r="C9" s="16" t="s">
        <v>53</v>
      </c>
      <c r="D9" s="1"/>
      <c r="E9" s="23" t="s">
        <v>45</v>
      </c>
      <c r="F9" s="1"/>
      <c r="G9" s="16" t="s">
        <v>9</v>
      </c>
      <c r="H9" s="1"/>
      <c r="I9" s="16" t="s">
        <v>33</v>
      </c>
      <c r="J9" s="1"/>
      <c r="K9" s="27">
        <v>0</v>
      </c>
      <c r="L9" s="1"/>
      <c r="M9" s="27">
        <v>660</v>
      </c>
      <c r="N9" s="1"/>
      <c r="O9" s="27">
        <f t="shared" ref="O9:O27" si="0">+O8+K9-M9</f>
        <v>199340</v>
      </c>
      <c r="Q9" t="s">
        <v>67</v>
      </c>
      <c r="R9" s="4" t="s">
        <v>71</v>
      </c>
      <c r="U9" s="19"/>
    </row>
    <row r="10" spans="1:21" ht="19.5" customHeight="1" x14ac:dyDescent="0.25">
      <c r="A10" s="21">
        <v>45810</v>
      </c>
      <c r="C10" s="16" t="s">
        <v>55</v>
      </c>
      <c r="D10" s="1"/>
      <c r="E10" s="23" t="s">
        <v>54</v>
      </c>
      <c r="F10" s="1"/>
      <c r="G10" s="16" t="s">
        <v>10</v>
      </c>
      <c r="H10" s="1"/>
      <c r="I10" s="16" t="s">
        <v>34</v>
      </c>
      <c r="J10" s="1"/>
      <c r="K10" s="27">
        <v>0</v>
      </c>
      <c r="L10" s="1"/>
      <c r="M10" s="27">
        <v>24545</v>
      </c>
      <c r="N10" s="1"/>
      <c r="O10" s="27">
        <f t="shared" si="0"/>
        <v>174795</v>
      </c>
      <c r="Q10" t="s">
        <v>69</v>
      </c>
      <c r="R10" s="3">
        <f>+O29</f>
        <v>7659</v>
      </c>
    </row>
    <row r="11" spans="1:21" ht="19.5" customHeight="1" thickBot="1" x14ac:dyDescent="0.3">
      <c r="A11" s="21">
        <v>45811</v>
      </c>
      <c r="C11" s="16" t="s">
        <v>57</v>
      </c>
      <c r="D11" s="1"/>
      <c r="E11" s="24" t="s">
        <v>56</v>
      </c>
      <c r="F11" s="1"/>
      <c r="G11" s="16" t="s">
        <v>11</v>
      </c>
      <c r="H11" s="1"/>
      <c r="I11" s="16" t="s">
        <v>35</v>
      </c>
      <c r="J11" s="1"/>
      <c r="K11" s="27">
        <v>0</v>
      </c>
      <c r="L11" s="1"/>
      <c r="M11" s="27">
        <v>2500</v>
      </c>
      <c r="N11" s="1"/>
      <c r="O11" s="27">
        <f t="shared" si="0"/>
        <v>172295</v>
      </c>
      <c r="Q11" s="2" t="s">
        <v>68</v>
      </c>
    </row>
    <row r="12" spans="1:21" ht="19.5" customHeight="1" x14ac:dyDescent="0.25">
      <c r="A12" s="21">
        <v>45812</v>
      </c>
      <c r="C12" s="16" t="s">
        <v>57</v>
      </c>
      <c r="D12" s="1"/>
      <c r="E12" s="24" t="s">
        <v>56</v>
      </c>
      <c r="F12" s="1"/>
      <c r="G12" s="16" t="s">
        <v>12</v>
      </c>
      <c r="H12" s="1"/>
      <c r="I12" s="16" t="s">
        <v>36</v>
      </c>
      <c r="J12" s="1"/>
      <c r="K12" s="27">
        <v>0</v>
      </c>
      <c r="L12" s="1"/>
      <c r="M12" s="27">
        <v>2500</v>
      </c>
      <c r="N12" s="1"/>
      <c r="O12" s="27">
        <f t="shared" si="0"/>
        <v>169795</v>
      </c>
      <c r="Q12" s="32" t="s">
        <v>53</v>
      </c>
      <c r="R12" s="33">
        <f>SUMIF(C8:C27,Q12,M8:M27)</f>
        <v>34978</v>
      </c>
    </row>
    <row r="13" spans="1:21" ht="19.5" customHeight="1" x14ac:dyDescent="0.25">
      <c r="A13" s="21">
        <v>45813</v>
      </c>
      <c r="C13" s="16" t="s">
        <v>53</v>
      </c>
      <c r="D13" s="1"/>
      <c r="E13" s="24" t="s">
        <v>46</v>
      </c>
      <c r="F13" s="1"/>
      <c r="G13" s="16" t="s">
        <v>13</v>
      </c>
      <c r="H13" s="1"/>
      <c r="I13" s="16" t="s">
        <v>37</v>
      </c>
      <c r="J13" s="1"/>
      <c r="K13" s="27">
        <v>0</v>
      </c>
      <c r="L13" s="1"/>
      <c r="M13" s="27">
        <v>32000</v>
      </c>
      <c r="N13" s="1"/>
      <c r="O13" s="27">
        <f t="shared" si="0"/>
        <v>137795</v>
      </c>
      <c r="Q13" s="34" t="s">
        <v>55</v>
      </c>
      <c r="R13" s="35">
        <f>SUMIF(C8:C27,Q13,M8:M27)</f>
        <v>36093</v>
      </c>
    </row>
    <row r="14" spans="1:21" ht="19.5" customHeight="1" x14ac:dyDescent="0.25">
      <c r="A14" s="21">
        <v>45814</v>
      </c>
      <c r="C14" s="16" t="s">
        <v>58</v>
      </c>
      <c r="D14" s="1"/>
      <c r="E14" s="24" t="s">
        <v>47</v>
      </c>
      <c r="F14" s="1"/>
      <c r="G14" s="16" t="s">
        <v>14</v>
      </c>
      <c r="H14" s="1"/>
      <c r="I14" s="16" t="s">
        <v>38</v>
      </c>
      <c r="J14" s="1"/>
      <c r="K14" s="27">
        <v>0</v>
      </c>
      <c r="L14" s="1"/>
      <c r="M14" s="27">
        <v>25510</v>
      </c>
      <c r="N14" s="1"/>
      <c r="O14" s="27">
        <f t="shared" si="0"/>
        <v>112285</v>
      </c>
      <c r="Q14" s="34" t="s">
        <v>57</v>
      </c>
      <c r="R14" s="35">
        <f t="shared" ref="R14:R19" si="1">SUMIF(C9:C28,Q14,M9:M28)</f>
        <v>23465</v>
      </c>
    </row>
    <row r="15" spans="1:21" ht="19.5" customHeight="1" x14ac:dyDescent="0.25">
      <c r="A15" s="21">
        <v>45815</v>
      </c>
      <c r="C15" s="16" t="s">
        <v>59</v>
      </c>
      <c r="D15" s="1"/>
      <c r="E15" s="24" t="s">
        <v>48</v>
      </c>
      <c r="F15" s="1"/>
      <c r="G15" s="16" t="s">
        <v>15</v>
      </c>
      <c r="H15" s="1"/>
      <c r="I15" s="16" t="s">
        <v>39</v>
      </c>
      <c r="J15" s="1"/>
      <c r="K15" s="27">
        <v>0</v>
      </c>
      <c r="L15" s="1"/>
      <c r="M15" s="27">
        <v>60000</v>
      </c>
      <c r="N15" s="1"/>
      <c r="O15" s="27">
        <f t="shared" si="0"/>
        <v>52285</v>
      </c>
      <c r="Q15" s="34" t="s">
        <v>58</v>
      </c>
      <c r="R15" s="35">
        <f t="shared" si="1"/>
        <v>25510</v>
      </c>
    </row>
    <row r="16" spans="1:21" ht="19.5" customHeight="1" x14ac:dyDescent="0.25">
      <c r="A16" s="21">
        <v>45816</v>
      </c>
      <c r="C16" s="16" t="s">
        <v>55</v>
      </c>
      <c r="D16" s="1"/>
      <c r="E16" s="24" t="s">
        <v>49</v>
      </c>
      <c r="F16" s="1"/>
      <c r="G16" s="16" t="s">
        <v>16</v>
      </c>
      <c r="H16" s="1"/>
      <c r="I16" s="16" t="s">
        <v>40</v>
      </c>
      <c r="J16" s="1"/>
      <c r="K16" s="27">
        <v>0</v>
      </c>
      <c r="L16" s="1"/>
      <c r="M16" s="27">
        <v>11548</v>
      </c>
      <c r="N16" s="1"/>
      <c r="O16" s="27">
        <f t="shared" si="0"/>
        <v>40737</v>
      </c>
      <c r="Q16" s="34" t="s">
        <v>59</v>
      </c>
      <c r="R16" s="35">
        <f t="shared" si="1"/>
        <v>61121</v>
      </c>
    </row>
    <row r="17" spans="1:22" ht="19.5" customHeight="1" x14ac:dyDescent="0.25">
      <c r="A17" s="21">
        <v>45817</v>
      </c>
      <c r="C17" s="16" t="s">
        <v>53</v>
      </c>
      <c r="D17" s="1"/>
      <c r="E17" s="24" t="s">
        <v>50</v>
      </c>
      <c r="F17" s="1"/>
      <c r="G17" s="16" t="s">
        <v>17</v>
      </c>
      <c r="H17" s="1"/>
      <c r="I17" s="16" t="s">
        <v>41</v>
      </c>
      <c r="J17" s="1"/>
      <c r="K17" s="27">
        <v>0</v>
      </c>
      <c r="L17" s="1"/>
      <c r="M17" s="27">
        <v>1658</v>
      </c>
      <c r="N17" s="1"/>
      <c r="O17" s="27">
        <f t="shared" si="0"/>
        <v>39079</v>
      </c>
      <c r="Q17" s="34" t="s">
        <v>61</v>
      </c>
      <c r="R17" s="35">
        <f t="shared" si="1"/>
        <v>2498</v>
      </c>
    </row>
    <row r="18" spans="1:22" ht="19.5" customHeight="1" x14ac:dyDescent="0.25">
      <c r="A18" s="21">
        <v>45818</v>
      </c>
      <c r="C18" s="16" t="s">
        <v>57</v>
      </c>
      <c r="D18" s="1"/>
      <c r="E18" s="23" t="s">
        <v>65</v>
      </c>
      <c r="F18" s="1"/>
      <c r="G18" s="16" t="s">
        <v>18</v>
      </c>
      <c r="H18" s="1"/>
      <c r="I18" s="16" t="s">
        <v>33</v>
      </c>
      <c r="J18" s="1"/>
      <c r="K18" s="27">
        <v>0</v>
      </c>
      <c r="L18" s="1"/>
      <c r="M18" s="27">
        <v>5687</v>
      </c>
      <c r="N18" s="1"/>
      <c r="O18" s="27">
        <f t="shared" si="0"/>
        <v>33392</v>
      </c>
      <c r="Q18" s="34" t="s">
        <v>62</v>
      </c>
      <c r="R18" s="35">
        <f t="shared" si="1"/>
        <v>5546</v>
      </c>
    </row>
    <row r="19" spans="1:22" ht="19.5" customHeight="1" thickBot="1" x14ac:dyDescent="0.3">
      <c r="A19" s="21">
        <v>45819</v>
      </c>
      <c r="C19" s="16" t="s">
        <v>57</v>
      </c>
      <c r="D19" s="1"/>
      <c r="E19" s="24" t="s">
        <v>60</v>
      </c>
      <c r="F19" s="1"/>
      <c r="G19" s="16" t="s">
        <v>19</v>
      </c>
      <c r="H19" s="1"/>
      <c r="I19" s="16" t="s">
        <v>34</v>
      </c>
      <c r="J19" s="1"/>
      <c r="K19" s="27">
        <v>0</v>
      </c>
      <c r="L19" s="1"/>
      <c r="M19" s="27">
        <v>1123</v>
      </c>
      <c r="N19" s="1"/>
      <c r="O19" s="27">
        <f t="shared" si="0"/>
        <v>32269</v>
      </c>
      <c r="Q19" s="36" t="s">
        <v>64</v>
      </c>
      <c r="R19" s="37">
        <f t="shared" si="1"/>
        <v>3130</v>
      </c>
    </row>
    <row r="20" spans="1:22" ht="19.5" customHeight="1" thickBot="1" x14ac:dyDescent="0.3">
      <c r="A20" s="21">
        <v>45820</v>
      </c>
      <c r="C20" s="16" t="s">
        <v>53</v>
      </c>
      <c r="D20" s="1"/>
      <c r="E20" s="23" t="s">
        <v>45</v>
      </c>
      <c r="F20" s="1"/>
      <c r="G20" s="16" t="s">
        <v>20</v>
      </c>
      <c r="H20" s="1"/>
      <c r="I20" s="16" t="s">
        <v>35</v>
      </c>
      <c r="J20" s="1"/>
      <c r="K20" s="27">
        <v>0</v>
      </c>
      <c r="L20" s="1"/>
      <c r="M20" s="27">
        <v>660</v>
      </c>
      <c r="N20" s="1"/>
      <c r="O20" s="27">
        <f t="shared" si="0"/>
        <v>31609</v>
      </c>
      <c r="Q20" s="30" t="s">
        <v>29</v>
      </c>
      <c r="R20" s="31">
        <f>SUM(R12:R19)</f>
        <v>192341</v>
      </c>
      <c r="V20" s="10"/>
    </row>
    <row r="21" spans="1:22" ht="19.5" customHeight="1" thickTop="1" x14ac:dyDescent="0.25">
      <c r="A21" s="21">
        <v>45821</v>
      </c>
      <c r="C21" s="16" t="s">
        <v>59</v>
      </c>
      <c r="D21" s="1"/>
      <c r="E21" s="17" t="s">
        <v>43</v>
      </c>
      <c r="F21" s="1"/>
      <c r="G21" s="16" t="s">
        <v>21</v>
      </c>
      <c r="H21" s="1"/>
      <c r="I21" s="16" t="s">
        <v>36</v>
      </c>
      <c r="J21" s="1"/>
      <c r="K21" s="27">
        <v>0</v>
      </c>
      <c r="L21" s="1"/>
      <c r="M21" s="27">
        <v>1121</v>
      </c>
      <c r="N21" s="1"/>
      <c r="O21" s="27">
        <f t="shared" si="0"/>
        <v>30488</v>
      </c>
    </row>
    <row r="22" spans="1:22" ht="19.5" customHeight="1" x14ac:dyDescent="0.25">
      <c r="A22" s="21">
        <v>45822</v>
      </c>
      <c r="C22" s="16" t="s">
        <v>61</v>
      </c>
      <c r="D22" s="1"/>
      <c r="E22" s="17" t="s">
        <v>66</v>
      </c>
      <c r="F22" s="1"/>
      <c r="G22" s="16" t="s">
        <v>22</v>
      </c>
      <c r="H22" s="1"/>
      <c r="I22" s="16" t="s">
        <v>37</v>
      </c>
      <c r="J22" s="1"/>
      <c r="K22" s="27">
        <v>0</v>
      </c>
      <c r="L22" s="1"/>
      <c r="M22" s="27">
        <v>2498</v>
      </c>
      <c r="N22" s="1"/>
      <c r="O22" s="27">
        <f t="shared" si="0"/>
        <v>27990</v>
      </c>
    </row>
    <row r="23" spans="1:22" ht="19.5" customHeight="1" x14ac:dyDescent="0.25">
      <c r="A23" s="21">
        <v>45823</v>
      </c>
      <c r="C23" s="16" t="s">
        <v>62</v>
      </c>
      <c r="D23" s="1"/>
      <c r="E23" s="17" t="s">
        <v>44</v>
      </c>
      <c r="F23" s="1"/>
      <c r="G23" s="16" t="s">
        <v>23</v>
      </c>
      <c r="H23" s="1"/>
      <c r="I23" s="16" t="s">
        <v>38</v>
      </c>
      <c r="J23" s="1"/>
      <c r="K23" s="27">
        <v>0</v>
      </c>
      <c r="L23" s="1"/>
      <c r="M23" s="27">
        <v>5546</v>
      </c>
      <c r="N23" s="1"/>
      <c r="O23" s="27">
        <f t="shared" si="0"/>
        <v>22444</v>
      </c>
    </row>
    <row r="24" spans="1:22" ht="19.5" customHeight="1" x14ac:dyDescent="0.25">
      <c r="A24" s="21">
        <v>45824</v>
      </c>
      <c r="C24" s="16" t="s">
        <v>57</v>
      </c>
      <c r="D24" s="1"/>
      <c r="E24" s="23" t="s">
        <v>65</v>
      </c>
      <c r="F24" s="1"/>
      <c r="G24" s="16" t="s">
        <v>24</v>
      </c>
      <c r="H24" s="1"/>
      <c r="I24" s="16" t="s">
        <v>39</v>
      </c>
      <c r="J24" s="1"/>
      <c r="K24" s="27">
        <v>0</v>
      </c>
      <c r="L24" s="1"/>
      <c r="M24" s="27">
        <v>11544</v>
      </c>
      <c r="N24" s="1"/>
      <c r="O24" s="27">
        <f t="shared" si="0"/>
        <v>10900</v>
      </c>
    </row>
    <row r="25" spans="1:22" ht="19.5" customHeight="1" x14ac:dyDescent="0.25">
      <c r="A25" s="21">
        <v>45825</v>
      </c>
      <c r="C25" s="16" t="s">
        <v>57</v>
      </c>
      <c r="D25" s="1"/>
      <c r="E25" s="23" t="s">
        <v>65</v>
      </c>
      <c r="F25" s="1"/>
      <c r="G25" s="16" t="s">
        <v>25</v>
      </c>
      <c r="H25" s="1"/>
      <c r="I25" s="16" t="s">
        <v>40</v>
      </c>
      <c r="J25" s="1"/>
      <c r="K25" s="27">
        <v>0</v>
      </c>
      <c r="L25" s="1"/>
      <c r="M25" s="27">
        <v>111</v>
      </c>
      <c r="N25" s="1"/>
      <c r="O25" s="27">
        <f t="shared" si="0"/>
        <v>10789</v>
      </c>
    </row>
    <row r="26" spans="1:22" ht="19.5" customHeight="1" x14ac:dyDescent="0.25">
      <c r="A26" s="21">
        <v>45826</v>
      </c>
      <c r="C26" s="16" t="s">
        <v>64</v>
      </c>
      <c r="D26" s="1"/>
      <c r="E26" s="23" t="s">
        <v>63</v>
      </c>
      <c r="F26" s="1"/>
      <c r="G26" s="16" t="s">
        <v>26</v>
      </c>
      <c r="H26" s="1"/>
      <c r="I26" s="16" t="s">
        <v>41</v>
      </c>
      <c r="J26" s="1"/>
      <c r="K26" s="27">
        <v>0</v>
      </c>
      <c r="L26" s="1"/>
      <c r="M26" s="27">
        <v>1543</v>
      </c>
      <c r="N26" s="1"/>
      <c r="O26" s="27">
        <f t="shared" si="0"/>
        <v>9246</v>
      </c>
    </row>
    <row r="27" spans="1:22" ht="19.5" customHeight="1" thickBot="1" x14ac:dyDescent="0.3">
      <c r="A27" s="22">
        <v>45827</v>
      </c>
      <c r="C27" s="18" t="s">
        <v>64</v>
      </c>
      <c r="D27" s="1"/>
      <c r="E27" s="25" t="s">
        <v>51</v>
      </c>
      <c r="F27" s="1"/>
      <c r="G27" s="18" t="s">
        <v>27</v>
      </c>
      <c r="H27" s="1"/>
      <c r="I27" s="18" t="s">
        <v>42</v>
      </c>
      <c r="J27" s="1"/>
      <c r="K27" s="28">
        <v>0</v>
      </c>
      <c r="L27" s="1"/>
      <c r="M27" s="28">
        <v>1587</v>
      </c>
      <c r="N27" s="1"/>
      <c r="O27" s="28">
        <f t="shared" si="0"/>
        <v>7659</v>
      </c>
    </row>
    <row r="28" spans="1:22" ht="4.5" customHeight="1" thickBot="1" x14ac:dyDescent="0.3"/>
    <row r="29" spans="1:22" ht="15.75" thickBot="1" x14ac:dyDescent="0.3">
      <c r="A29" s="38" t="s">
        <v>29</v>
      </c>
      <c r="B29" s="39"/>
      <c r="C29" s="39"/>
      <c r="D29" s="39"/>
      <c r="E29" s="40"/>
      <c r="G29" s="11"/>
      <c r="I29" s="11"/>
      <c r="K29" s="14">
        <f>SUM(K8:K27)</f>
        <v>200000</v>
      </c>
      <c r="M29" s="14">
        <f>SUM(M8:M27)</f>
        <v>192341</v>
      </c>
      <c r="O29" s="14">
        <f>+O27</f>
        <v>7659</v>
      </c>
    </row>
  </sheetData>
  <mergeCells count="1">
    <mergeCell ref="A29:E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Intro</vt:lpstr>
      <vt:lpstr>Expense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2025-07-01T05:44:21Z</dcterms:modified>
</cp:coreProperties>
</file>